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unmo-my.sharepoint.com/personal/alija_isakovic_unmo_ba/Documents/Desktop/"/>
    </mc:Choice>
  </mc:AlternateContent>
  <xr:revisionPtr revIDLastSave="0" documentId="8_{FAE9B79C-B84D-483F-83E9-6ECA38830ABE}" xr6:coauthVersionLast="47" xr6:coauthVersionMax="47" xr10:uidLastSave="{00000000-0000-0000-0000-000000000000}"/>
  <bookViews>
    <workbookView xWindow="-120" yWindow="-120" windowWidth="29040" windowHeight="15720" xr2:uid="{35D8A0E0-163D-4141-870D-B7ADB897ECF4}"/>
  </bookViews>
  <sheets>
    <sheet name="Plan I ciklus - 2. rok" sheetId="1" r:id="rId1"/>
  </sheets>
  <externalReferences>
    <externalReference r:id="rId2"/>
  </externalReferences>
  <definedNames>
    <definedName name="_xlnm.Print_Area" localSheetId="0">'Plan I ciklus - 2. rok'!$A$1:$G$73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5" i="1" l="1"/>
  <c r="E65" i="1"/>
  <c r="C65" i="1"/>
  <c r="D61" i="1"/>
  <c r="D65" i="1" s="1"/>
  <c r="G60" i="1"/>
  <c r="G61" i="1" s="1"/>
  <c r="F60" i="1"/>
  <c r="E60" i="1"/>
  <c r="C60" i="1"/>
  <c r="F57" i="1"/>
  <c r="E57" i="1"/>
  <c r="D57" i="1"/>
  <c r="G56" i="1"/>
  <c r="F56" i="1"/>
  <c r="E56" i="1"/>
  <c r="C56" i="1"/>
  <c r="G55" i="1"/>
  <c r="F55" i="1"/>
  <c r="E55" i="1"/>
  <c r="D55" i="1"/>
  <c r="C55" i="1"/>
  <c r="G54" i="1"/>
  <c r="F54" i="1"/>
  <c r="E54" i="1"/>
  <c r="D54" i="1"/>
  <c r="C54" i="1"/>
  <c r="G53" i="1"/>
  <c r="F53" i="1"/>
  <c r="E53" i="1"/>
  <c r="C53" i="1"/>
  <c r="G52" i="1"/>
  <c r="F52" i="1"/>
  <c r="E52" i="1"/>
  <c r="D52" i="1"/>
  <c r="C52" i="1"/>
  <c r="F51" i="1"/>
  <c r="E51" i="1"/>
  <c r="D51" i="1"/>
  <c r="C51" i="1"/>
  <c r="G51" i="1" s="1"/>
  <c r="G57" i="1" s="1"/>
  <c r="F47" i="1"/>
  <c r="E47" i="1"/>
  <c r="D47" i="1"/>
  <c r="D48" i="1" s="1"/>
  <c r="C47" i="1"/>
  <c r="F46" i="1"/>
  <c r="E46" i="1"/>
  <c r="D46" i="1"/>
  <c r="C46" i="1"/>
  <c r="F42" i="1"/>
  <c r="E42" i="1"/>
  <c r="D42" i="1"/>
  <c r="C42" i="1"/>
  <c r="G42" i="1" s="1"/>
  <c r="F41" i="1"/>
  <c r="E41" i="1"/>
  <c r="D41" i="1"/>
  <c r="C41" i="1"/>
  <c r="G41" i="1" s="1"/>
  <c r="F40" i="1"/>
  <c r="E40" i="1"/>
  <c r="D40" i="1"/>
  <c r="C40" i="1"/>
  <c r="G40" i="1" s="1"/>
  <c r="F39" i="1"/>
  <c r="E39" i="1"/>
  <c r="D39" i="1"/>
  <c r="G39" i="1" s="1"/>
  <c r="F38" i="1"/>
  <c r="E38" i="1"/>
  <c r="D38" i="1"/>
  <c r="C38" i="1"/>
  <c r="F37" i="1"/>
  <c r="E37" i="1"/>
  <c r="E43" i="1" s="1"/>
  <c r="D37" i="1"/>
  <c r="F33" i="1"/>
  <c r="E33" i="1"/>
  <c r="D33" i="1"/>
  <c r="C33" i="1"/>
  <c r="G33" i="1" s="1"/>
  <c r="F32" i="1"/>
  <c r="E32" i="1"/>
  <c r="E34" i="1" s="1"/>
  <c r="D32" i="1"/>
  <c r="D34" i="1" s="1"/>
  <c r="C32" i="1"/>
  <c r="D28" i="1"/>
  <c r="C27" i="1"/>
  <c r="F24" i="1"/>
  <c r="F64" i="1" s="1"/>
  <c r="F66" i="1" s="1"/>
  <c r="E24" i="1"/>
  <c r="D23" i="1"/>
  <c r="D24" i="1" s="1"/>
  <c r="C23" i="1"/>
  <c r="G23" i="1" s="1"/>
  <c r="C22" i="1"/>
  <c r="E19" i="1"/>
  <c r="F18" i="1"/>
  <c r="E18" i="1"/>
  <c r="D18" i="1"/>
  <c r="C18" i="1"/>
  <c r="G18" i="1" s="1"/>
  <c r="F17" i="1"/>
  <c r="E17" i="1"/>
  <c r="D17" i="1"/>
  <c r="C17" i="1"/>
  <c r="G17" i="1" s="1"/>
  <c r="F16" i="1"/>
  <c r="E16" i="1"/>
  <c r="D16" i="1"/>
  <c r="C16" i="1"/>
  <c r="G16" i="1" s="1"/>
  <c r="F15" i="1"/>
  <c r="E15" i="1"/>
  <c r="D15" i="1"/>
  <c r="C15" i="1"/>
  <c r="G15" i="1" s="1"/>
  <c r="F14" i="1"/>
  <c r="E14" i="1"/>
  <c r="D14" i="1"/>
  <c r="C14" i="1"/>
  <c r="G14" i="1" s="1"/>
  <c r="F13" i="1"/>
  <c r="E13" i="1"/>
  <c r="D13" i="1"/>
  <c r="D19" i="1" s="1"/>
  <c r="C13" i="1"/>
  <c r="C10" i="1"/>
  <c r="F9" i="1"/>
  <c r="E9" i="1"/>
  <c r="E10" i="1" s="1"/>
  <c r="D9" i="1"/>
  <c r="E5" i="1"/>
  <c r="D5" i="1"/>
  <c r="C5" i="1"/>
  <c r="G5" i="1" s="1"/>
  <c r="E4" i="1"/>
  <c r="E6" i="1" s="1"/>
  <c r="D4" i="1"/>
  <c r="D6" i="1" s="1"/>
  <c r="C4" i="1"/>
  <c r="G47" i="1" l="1"/>
  <c r="C48" i="1"/>
  <c r="G46" i="1"/>
  <c r="G48" i="1" s="1"/>
  <c r="E48" i="1"/>
  <c r="E64" i="1" s="1"/>
  <c r="E66" i="1" s="1"/>
  <c r="C43" i="1"/>
  <c r="G38" i="1"/>
  <c r="G37" i="1"/>
  <c r="G43" i="1" s="1"/>
  <c r="D43" i="1"/>
  <c r="C34" i="1"/>
  <c r="G32" i="1"/>
  <c r="G34" i="1" s="1"/>
  <c r="G28" i="1"/>
  <c r="D29" i="1"/>
  <c r="G27" i="1"/>
  <c r="G29" i="1" s="1"/>
  <c r="C29" i="1"/>
  <c r="G22" i="1"/>
  <c r="G24" i="1" s="1"/>
  <c r="C24" i="1"/>
  <c r="G13" i="1"/>
  <c r="G19" i="1" s="1"/>
  <c r="C19" i="1"/>
  <c r="G9" i="1"/>
  <c r="G10" i="1" s="1"/>
  <c r="D10" i="1"/>
  <c r="D64" i="1" s="1"/>
  <c r="D66" i="1" s="1"/>
  <c r="G4" i="1"/>
  <c r="G6" i="1" s="1"/>
  <c r="C6" i="1"/>
  <c r="C64" i="1" s="1"/>
  <c r="G65" i="1"/>
  <c r="G64" i="1" l="1"/>
  <c r="G66" i="1" s="1"/>
  <c r="C66" i="1"/>
</calcChain>
</file>

<file path=xl/sharedStrings.xml><?xml version="1.0" encoding="utf-8"?>
<sst xmlns="http://schemas.openxmlformats.org/spreadsheetml/2006/main" count="136" uniqueCount="62">
  <si>
    <t>PLAN UPISA STUDENATA U AKADEMSKU 2026/2027. GODINU - PRVI CIKLUS, DRUGI UPISNI ROK</t>
  </si>
  <si>
    <t>PLAN</t>
  </si>
  <si>
    <t>Agromediteranski fakultet</t>
  </si>
  <si>
    <t>R</t>
  </si>
  <si>
    <t>RP</t>
  </si>
  <si>
    <t>V</t>
  </si>
  <si>
    <t>DL</t>
  </si>
  <si>
    <t>U</t>
  </si>
  <si>
    <t>Biotehnika (smjerovi: IT u poljoprivredi, Ekološka poljoprivreda, Biljna proizvodnja)</t>
  </si>
  <si>
    <t>Nutricionizam</t>
  </si>
  <si>
    <t xml:space="preserve">Ukupno: </t>
  </si>
  <si>
    <t>Ekonomski fakultet</t>
  </si>
  <si>
    <t>Dodiplomski studij</t>
  </si>
  <si>
    <t>Ukupno:</t>
  </si>
  <si>
    <t>Fakultet humanističkih nauka</t>
  </si>
  <si>
    <t>Bosanski jezik i književnost</t>
  </si>
  <si>
    <t>Engleski jezik i književnost</t>
  </si>
  <si>
    <t>Njemački jezik i književnost</t>
  </si>
  <si>
    <t>Turski jezik i književnost</t>
  </si>
  <si>
    <t>Historija</t>
  </si>
  <si>
    <t>Digitalna komunikacija i PR</t>
  </si>
  <si>
    <t>Fakultet informacijskih tehnologija</t>
  </si>
  <si>
    <t>Softverski inžinjering (240 ECTS)</t>
  </si>
  <si>
    <t>Razvoj softvera (180 ECTS)</t>
  </si>
  <si>
    <t>Građevinski fakultet</t>
  </si>
  <si>
    <t>Građevinarstvo (Opći odsjek)</t>
  </si>
  <si>
    <t>Arhitektura</t>
  </si>
  <si>
    <t>Mašinski fakultet</t>
  </si>
  <si>
    <t>Mašinstvo (smjerovi: Dizajn proizvoda, Kompjuterski inžinjering, Energetika)</t>
  </si>
  <si>
    <t>Elektrotehnika (smjerovi: Elektroenergetika, Automatika i pametni upravljački sistemi)</t>
  </si>
  <si>
    <t>Nastavnički fakultet</t>
  </si>
  <si>
    <t>Psihologija</t>
  </si>
  <si>
    <t>Pedagogija i specijalna pedagogija</t>
  </si>
  <si>
    <t>Razredna nastava</t>
  </si>
  <si>
    <t>Sport i zdravlje</t>
  </si>
  <si>
    <t>Predškolski odgoj</t>
  </si>
  <si>
    <t>Stručni studij iz oblasti sporta</t>
  </si>
  <si>
    <t>Pravni fakultet</t>
  </si>
  <si>
    <t>Opći smjer</t>
  </si>
  <si>
    <t>Kriminologija i sigurnosne studije</t>
  </si>
  <si>
    <t>Univerzitetski studiji</t>
  </si>
  <si>
    <t>Dizajn interijera</t>
  </si>
  <si>
    <t>Kozmetologija</t>
  </si>
  <si>
    <t>Logopedija</t>
  </si>
  <si>
    <t>Poslovna informatika</t>
  </si>
  <si>
    <t>Studij turizma</t>
  </si>
  <si>
    <t>Zdravstvena njega</t>
  </si>
  <si>
    <t>Integrisani univerzitetski studij (I+II ciklus)</t>
  </si>
  <si>
    <t>Farmacija</t>
  </si>
  <si>
    <t>Fakulteti/ Univerzitetski studiji</t>
  </si>
  <si>
    <t>Ukupno I (prvi) ciklus)</t>
  </si>
  <si>
    <t>Ukupno integrisani studij (I+II ciklus)</t>
  </si>
  <si>
    <t>Ukupno</t>
  </si>
  <si>
    <t>Legenda</t>
  </si>
  <si>
    <t>Redovni studenti</t>
  </si>
  <si>
    <t>Redovni uz plaćanje</t>
  </si>
  <si>
    <t>Vanredni studenti</t>
  </si>
  <si>
    <t>DL (distance learning)</t>
  </si>
  <si>
    <t>Broj: 101-3221/26</t>
  </si>
  <si>
    <t>PREDSJEDAVAJUĆA SENATA</t>
  </si>
  <si>
    <t>Datum: 13.7.2026. godine</t>
  </si>
  <si>
    <t>prof. dr. Alena Huseinbegović, rektorica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</si>
</sst>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/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/>
      <right/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textRotation="90" wrapText="1"/>
    </xf>
    <xf numFmtId="0" fontId="6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9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0" fillId="3" borderId="0" xfId="0" applyFill="1"/>
    <xf numFmtId="0" fontId="2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10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/>
    <xf numFmtId="0" fontId="1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udentunmo-my.sharepoint.com/personal/alija_isakovic_unmo_ba/Documents/Desktop/probni.xlsx" TargetMode="External"/><Relationship Id="rId1" Type="http://schemas.openxmlformats.org/officeDocument/2006/relationships/externalLinkPath" Target="prob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 I ciklus - 1. rok"/>
      <sheetName val="Plan II ciklus"/>
      <sheetName val="Plan I + II (1. rok)"/>
      <sheetName val="Realizacija I ciklus - 1. rok"/>
      <sheetName val="Plan I ciklus - 2. rok"/>
    </sheetNames>
    <sheetDataSet>
      <sheetData sheetId="0">
        <row r="4">
          <cell r="C4">
            <v>10</v>
          </cell>
          <cell r="D4">
            <v>5</v>
          </cell>
          <cell r="E4">
            <v>5</v>
          </cell>
        </row>
        <row r="5">
          <cell r="D5">
            <v>10</v>
          </cell>
          <cell r="E5">
            <v>10</v>
          </cell>
        </row>
        <row r="9">
          <cell r="E9">
            <v>10</v>
          </cell>
        </row>
        <row r="13">
          <cell r="C13">
            <v>5</v>
          </cell>
          <cell r="E13">
            <v>5</v>
          </cell>
        </row>
        <row r="14">
          <cell r="C14">
            <v>20</v>
          </cell>
          <cell r="E14">
            <v>5</v>
          </cell>
        </row>
        <row r="15">
          <cell r="C15">
            <v>10</v>
          </cell>
          <cell r="E15">
            <v>5</v>
          </cell>
        </row>
        <row r="16">
          <cell r="C16">
            <v>10</v>
          </cell>
          <cell r="E16">
            <v>5</v>
          </cell>
        </row>
        <row r="17">
          <cell r="C17">
            <v>5</v>
          </cell>
          <cell r="E17">
            <v>5</v>
          </cell>
        </row>
        <row r="18">
          <cell r="D18">
            <v>20</v>
          </cell>
          <cell r="E18">
            <v>5</v>
          </cell>
        </row>
        <row r="27">
          <cell r="C27">
            <v>30</v>
          </cell>
        </row>
        <row r="28">
          <cell r="D28">
            <v>30</v>
          </cell>
        </row>
        <row r="32">
          <cell r="C32">
            <v>35</v>
          </cell>
          <cell r="D32">
            <v>5</v>
          </cell>
          <cell r="E32">
            <v>5</v>
          </cell>
        </row>
        <row r="33">
          <cell r="D33">
            <v>35</v>
          </cell>
          <cell r="E33">
            <v>10</v>
          </cell>
        </row>
        <row r="37">
          <cell r="D37">
            <v>15</v>
          </cell>
          <cell r="E37">
            <v>10</v>
          </cell>
        </row>
        <row r="39">
          <cell r="D39">
            <v>15</v>
          </cell>
          <cell r="E39">
            <v>15</v>
          </cell>
        </row>
        <row r="40">
          <cell r="D40">
            <v>10</v>
          </cell>
          <cell r="E40">
            <v>10</v>
          </cell>
        </row>
        <row r="41">
          <cell r="C41">
            <v>15</v>
          </cell>
          <cell r="D41">
            <v>10</v>
          </cell>
          <cell r="E41">
            <v>10</v>
          </cell>
        </row>
        <row r="42">
          <cell r="C42">
            <v>10</v>
          </cell>
          <cell r="D42">
            <v>10</v>
          </cell>
          <cell r="E42">
            <v>10</v>
          </cell>
        </row>
        <row r="44">
          <cell r="E44">
            <v>10</v>
          </cell>
        </row>
        <row r="48">
          <cell r="C48">
            <v>35</v>
          </cell>
          <cell r="D48">
            <v>5</v>
          </cell>
          <cell r="E48">
            <v>10</v>
          </cell>
        </row>
        <row r="49">
          <cell r="D49">
            <v>40</v>
          </cell>
          <cell r="E49">
            <v>25</v>
          </cell>
        </row>
        <row r="53">
          <cell r="D53">
            <v>25</v>
          </cell>
        </row>
        <row r="54">
          <cell r="D54">
            <v>35</v>
          </cell>
          <cell r="E54">
            <v>15</v>
          </cell>
        </row>
        <row r="55">
          <cell r="E55">
            <v>20</v>
          </cell>
        </row>
        <row r="56">
          <cell r="D56">
            <v>50</v>
          </cell>
          <cell r="F56">
            <v>20</v>
          </cell>
        </row>
        <row r="57">
          <cell r="D57">
            <v>25</v>
          </cell>
          <cell r="E57">
            <v>10</v>
          </cell>
        </row>
        <row r="58">
          <cell r="E58">
            <v>30</v>
          </cell>
        </row>
      </sheetData>
      <sheetData sheetId="1"/>
      <sheetData sheetId="2"/>
      <sheetData sheetId="3">
        <row r="4">
          <cell r="C4">
            <v>3</v>
          </cell>
          <cell r="D4">
            <v>0</v>
          </cell>
          <cell r="E4">
            <v>0</v>
          </cell>
        </row>
        <row r="5">
          <cell r="D5">
            <v>7</v>
          </cell>
          <cell r="E5">
            <v>2</v>
          </cell>
        </row>
        <row r="9">
          <cell r="E9">
            <v>3</v>
          </cell>
        </row>
        <row r="13">
          <cell r="C13">
            <v>3</v>
          </cell>
          <cell r="E13">
            <v>1</v>
          </cell>
        </row>
        <row r="14">
          <cell r="C14">
            <v>6</v>
          </cell>
          <cell r="E14">
            <v>1</v>
          </cell>
        </row>
        <row r="15">
          <cell r="C15">
            <v>2</v>
          </cell>
          <cell r="E15">
            <v>0</v>
          </cell>
        </row>
        <row r="16">
          <cell r="C16">
            <v>1</v>
          </cell>
          <cell r="E16">
            <v>1</v>
          </cell>
        </row>
        <row r="17">
          <cell r="C17">
            <v>4</v>
          </cell>
          <cell r="E17">
            <v>0</v>
          </cell>
        </row>
        <row r="18">
          <cell r="D18">
            <v>15</v>
          </cell>
          <cell r="E18">
            <v>4</v>
          </cell>
        </row>
        <row r="27">
          <cell r="C27">
            <v>17</v>
          </cell>
        </row>
        <row r="28">
          <cell r="D28">
            <v>15</v>
          </cell>
        </row>
        <row r="32">
          <cell r="C32">
            <v>20</v>
          </cell>
          <cell r="D32">
            <v>0</v>
          </cell>
          <cell r="E32">
            <v>3</v>
          </cell>
        </row>
        <row r="33">
          <cell r="D33">
            <v>22</v>
          </cell>
          <cell r="E33">
            <v>2</v>
          </cell>
        </row>
        <row r="37">
          <cell r="D37">
            <v>2</v>
          </cell>
          <cell r="E37">
            <v>6</v>
          </cell>
        </row>
        <row r="39">
          <cell r="D39">
            <v>9</v>
          </cell>
          <cell r="E39">
            <v>1</v>
          </cell>
        </row>
        <row r="40">
          <cell r="D40">
            <v>1</v>
          </cell>
          <cell r="E40">
            <v>1</v>
          </cell>
        </row>
        <row r="41">
          <cell r="C41">
            <v>12</v>
          </cell>
          <cell r="D41">
            <v>1</v>
          </cell>
          <cell r="E41">
            <v>1</v>
          </cell>
        </row>
        <row r="42">
          <cell r="C42">
            <v>6</v>
          </cell>
          <cell r="D42">
            <v>0</v>
          </cell>
          <cell r="E42">
            <v>1</v>
          </cell>
        </row>
        <row r="44">
          <cell r="E44">
            <v>4</v>
          </cell>
        </row>
        <row r="48">
          <cell r="C48">
            <v>27</v>
          </cell>
          <cell r="D48">
            <v>0</v>
          </cell>
          <cell r="E48">
            <v>3</v>
          </cell>
        </row>
        <row r="49">
          <cell r="D49">
            <v>30</v>
          </cell>
          <cell r="E49">
            <v>9</v>
          </cell>
        </row>
        <row r="53">
          <cell r="D53">
            <v>16</v>
          </cell>
        </row>
        <row r="54">
          <cell r="D54">
            <v>12</v>
          </cell>
          <cell r="E54">
            <v>12</v>
          </cell>
        </row>
        <row r="55">
          <cell r="E55">
            <v>10</v>
          </cell>
        </row>
        <row r="56">
          <cell r="D56">
            <v>22</v>
          </cell>
          <cell r="F56">
            <v>9</v>
          </cell>
        </row>
        <row r="57">
          <cell r="D57">
            <v>6</v>
          </cell>
          <cell r="E57">
            <v>1</v>
          </cell>
        </row>
        <row r="58">
          <cell r="E58">
            <v>20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BE12-EDAE-4E35-B17D-91E1B12D2A38}">
  <dimension ref="A1:L78"/>
  <sheetViews>
    <sheetView tabSelected="1" topLeftCell="A59" zoomScale="130" zoomScaleNormal="130" zoomScaleSheetLayoutView="140" workbookViewId="0">
      <selection activeCell="M78" sqref="M78"/>
    </sheetView>
  </sheetViews>
  <sheetFormatPr defaultRowHeight="15" x14ac:dyDescent="0.25"/>
  <cols>
    <col min="1" max="1" width="3.7109375" customWidth="1"/>
    <col min="2" max="2" width="49.28515625" customWidth="1"/>
    <col min="3" max="7" width="4.7109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ht="15.75" thickBot="1" x14ac:dyDescent="0.3">
      <c r="A2" s="2"/>
      <c r="B2" s="2"/>
      <c r="C2" s="2"/>
      <c r="D2" s="2"/>
      <c r="E2" s="2"/>
      <c r="F2" s="2"/>
      <c r="G2" s="2"/>
    </row>
    <row r="3" spans="1:7" ht="24.95" customHeight="1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31.5" customHeight="1" thickBot="1" x14ac:dyDescent="0.3">
      <c r="A4" s="5"/>
      <c r="B4" s="6" t="s">
        <v>8</v>
      </c>
      <c r="C4" s="7">
        <f>'[1]Plan I ciklus - 1. rok'!C4-'[1]Realizacija I ciklus - 1. rok'!C4</f>
        <v>7</v>
      </c>
      <c r="D4" s="7">
        <f>'[1]Plan I ciklus - 1. rok'!D4-'[1]Realizacija I ciklus - 1. rok'!D4</f>
        <v>5</v>
      </c>
      <c r="E4" s="7">
        <f>'[1]Plan I ciklus - 1. rok'!E4-'[1]Realizacija I ciklus - 1. rok'!E4</f>
        <v>5</v>
      </c>
      <c r="F4" s="8"/>
      <c r="G4" s="8">
        <f>SUM(C4:F4)</f>
        <v>17</v>
      </c>
    </row>
    <row r="5" spans="1:7" ht="15.75" thickBot="1" x14ac:dyDescent="0.3">
      <c r="A5" s="5"/>
      <c r="B5" s="6" t="s">
        <v>9</v>
      </c>
      <c r="C5" s="7">
        <f>'[1]Plan I ciklus - 1. rok'!C5-'[1]Realizacija I ciklus - 1. rok'!C5</f>
        <v>0</v>
      </c>
      <c r="D5" s="7">
        <f>'[1]Plan I ciklus - 1. rok'!D5-'[1]Realizacija I ciklus - 1. rok'!D5+5</f>
        <v>8</v>
      </c>
      <c r="E5" s="7">
        <f>'[1]Plan I ciklus - 1. rok'!E5-'[1]Realizacija I ciklus - 1. rok'!E5</f>
        <v>8</v>
      </c>
      <c r="F5" s="8"/>
      <c r="G5" s="8">
        <f>SUM(C5:F5)</f>
        <v>16</v>
      </c>
    </row>
    <row r="6" spans="1:7" ht="15.75" thickBot="1" x14ac:dyDescent="0.3">
      <c r="A6" s="5"/>
      <c r="B6" s="9" t="s">
        <v>10</v>
      </c>
      <c r="C6" s="10">
        <f>C4+C5</f>
        <v>7</v>
      </c>
      <c r="D6" s="10">
        <f t="shared" ref="D6:G6" si="0">D4+D5</f>
        <v>13</v>
      </c>
      <c r="E6" s="10">
        <f t="shared" si="0"/>
        <v>13</v>
      </c>
      <c r="F6" s="10"/>
      <c r="G6" s="10">
        <f t="shared" si="0"/>
        <v>33</v>
      </c>
    </row>
    <row r="7" spans="1:7" ht="15.75" thickBot="1" x14ac:dyDescent="0.3"/>
    <row r="8" spans="1:7" ht="24.95" customHeight="1" thickBot="1" x14ac:dyDescent="0.3">
      <c r="A8" s="11" t="s">
        <v>1</v>
      </c>
      <c r="B8" s="4" t="s">
        <v>11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</row>
    <row r="9" spans="1:7" ht="15.75" thickBot="1" x14ac:dyDescent="0.3">
      <c r="A9" s="11"/>
      <c r="B9" s="6" t="s">
        <v>12</v>
      </c>
      <c r="C9" s="7">
        <v>9</v>
      </c>
      <c r="D9" s="7">
        <f>'[1]Plan I ciklus - 1. rok'!D9-'[1]Realizacija I ciklus - 1. rok'!D9</f>
        <v>0</v>
      </c>
      <c r="E9" s="7">
        <f>'[1]Plan I ciklus - 1. rok'!E9-'[1]Realizacija I ciklus - 1. rok'!E9</f>
        <v>7</v>
      </c>
      <c r="F9" s="7">
        <f>'[1]Plan I ciklus - 1. rok'!F9-'[1]Realizacija I ciklus - 1. rok'!F9</f>
        <v>0</v>
      </c>
      <c r="G9" s="10">
        <f>SUM(C9:F9)</f>
        <v>16</v>
      </c>
    </row>
    <row r="10" spans="1:7" ht="15.75" thickBot="1" x14ac:dyDescent="0.3">
      <c r="A10" s="11"/>
      <c r="B10" s="12" t="s">
        <v>13</v>
      </c>
      <c r="C10" s="10">
        <f>C9</f>
        <v>9</v>
      </c>
      <c r="D10" s="10">
        <f t="shared" ref="D10:G10" si="1">D9</f>
        <v>0</v>
      </c>
      <c r="E10" s="10">
        <f t="shared" si="1"/>
        <v>7</v>
      </c>
      <c r="F10" s="10"/>
      <c r="G10" s="10">
        <f t="shared" si="1"/>
        <v>16</v>
      </c>
    </row>
    <row r="11" spans="1:7" ht="15.75" thickBot="1" x14ac:dyDescent="0.3">
      <c r="A11" s="13"/>
      <c r="B11" s="14"/>
      <c r="C11" s="15"/>
      <c r="D11" s="15"/>
      <c r="E11" s="15"/>
      <c r="F11" s="15"/>
      <c r="G11" s="15"/>
    </row>
    <row r="12" spans="1:7" ht="24.95" customHeight="1" thickBot="1" x14ac:dyDescent="0.3">
      <c r="A12" s="3" t="s">
        <v>1</v>
      </c>
      <c r="B12" s="4" t="s">
        <v>14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</row>
    <row r="13" spans="1:7" ht="16.5" customHeight="1" thickBot="1" x14ac:dyDescent="0.3">
      <c r="A13" s="5"/>
      <c r="B13" s="6" t="s">
        <v>15</v>
      </c>
      <c r="C13" s="7">
        <f>'[1]Plan I ciklus - 1. rok'!C13-'[1]Realizacija I ciklus - 1. rok'!C13+1</f>
        <v>3</v>
      </c>
      <c r="D13" s="7">
        <f>'[1]Plan I ciklus - 1. rok'!D13-'[1]Realizacija I ciklus - 1. rok'!D13</f>
        <v>0</v>
      </c>
      <c r="E13" s="7">
        <f>'[1]Plan I ciklus - 1. rok'!E13-'[1]Realizacija I ciklus - 1. rok'!E13</f>
        <v>4</v>
      </c>
      <c r="F13" s="7">
        <f>'[1]Plan I ciklus - 1. rok'!F13-'[1]Realizacija I ciklus - 1. rok'!F13</f>
        <v>0</v>
      </c>
      <c r="G13" s="10">
        <f>SUM(C13:F13)</f>
        <v>7</v>
      </c>
    </row>
    <row r="14" spans="1:7" ht="15.75" thickBot="1" x14ac:dyDescent="0.3">
      <c r="A14" s="5"/>
      <c r="B14" s="6" t="s">
        <v>16</v>
      </c>
      <c r="C14" s="7">
        <f>'[1]Plan I ciklus - 1. rok'!C14-'[1]Realizacija I ciklus - 1. rok'!C14</f>
        <v>14</v>
      </c>
      <c r="D14" s="7">
        <f>'[1]Plan I ciklus - 1. rok'!D14-'[1]Realizacija I ciklus - 1. rok'!D14</f>
        <v>0</v>
      </c>
      <c r="E14" s="7">
        <f>'[1]Plan I ciklus - 1. rok'!E14-'[1]Realizacija I ciklus - 1. rok'!E14</f>
        <v>4</v>
      </c>
      <c r="F14" s="7">
        <f>'[1]Plan I ciklus - 1. rok'!F14-'[1]Realizacija I ciklus - 1. rok'!F14</f>
        <v>0</v>
      </c>
      <c r="G14" s="10">
        <f t="shared" ref="G14:G18" si="2">SUM(C14:F14)</f>
        <v>18</v>
      </c>
    </row>
    <row r="15" spans="1:7" ht="15.75" thickBot="1" x14ac:dyDescent="0.3">
      <c r="A15" s="5"/>
      <c r="B15" s="6" t="s">
        <v>17</v>
      </c>
      <c r="C15" s="7">
        <f>'[1]Plan I ciklus - 1. rok'!C15-'[1]Realizacija I ciklus - 1. rok'!C15</f>
        <v>8</v>
      </c>
      <c r="D15" s="7">
        <f>'[1]Plan I ciklus - 1. rok'!D15-'[1]Realizacija I ciklus - 1. rok'!D15</f>
        <v>0</v>
      </c>
      <c r="E15" s="7">
        <f>'[1]Plan I ciklus - 1. rok'!E15-'[1]Realizacija I ciklus - 1. rok'!E15</f>
        <v>5</v>
      </c>
      <c r="F15" s="7">
        <f>'[1]Plan I ciklus - 1. rok'!F15-'[1]Realizacija I ciklus - 1. rok'!F15</f>
        <v>0</v>
      </c>
      <c r="G15" s="10">
        <f t="shared" si="2"/>
        <v>13</v>
      </c>
    </row>
    <row r="16" spans="1:7" ht="15.75" thickBot="1" x14ac:dyDescent="0.3">
      <c r="A16" s="5"/>
      <c r="B16" s="6" t="s">
        <v>18</v>
      </c>
      <c r="C16" s="7">
        <f>'[1]Plan I ciklus - 1. rok'!C16-'[1]Realizacija I ciklus - 1. rok'!C16</f>
        <v>9</v>
      </c>
      <c r="D16" s="7">
        <f>'[1]Plan I ciklus - 1. rok'!D16-'[1]Realizacija I ciklus - 1. rok'!D16</f>
        <v>0</v>
      </c>
      <c r="E16" s="7">
        <f>'[1]Plan I ciklus - 1. rok'!E16-'[1]Realizacija I ciklus - 1. rok'!E16</f>
        <v>4</v>
      </c>
      <c r="F16" s="7">
        <f>'[1]Plan I ciklus - 1. rok'!F16-'[1]Realizacija I ciklus - 1. rok'!F16</f>
        <v>0</v>
      </c>
      <c r="G16" s="10">
        <f t="shared" si="2"/>
        <v>13</v>
      </c>
    </row>
    <row r="17" spans="1:12" ht="15.75" thickBot="1" x14ac:dyDescent="0.3">
      <c r="A17" s="5"/>
      <c r="B17" s="6" t="s">
        <v>19</v>
      </c>
      <c r="C17" s="7">
        <f>'[1]Plan I ciklus - 1. rok'!C17-'[1]Realizacija I ciklus - 1. rok'!C17+2</f>
        <v>3</v>
      </c>
      <c r="D17" s="7">
        <f>'[1]Plan I ciklus - 1. rok'!D17-'[1]Realizacija I ciklus - 1. rok'!D17</f>
        <v>0</v>
      </c>
      <c r="E17" s="7">
        <f>'[1]Plan I ciklus - 1. rok'!E17-'[1]Realizacija I ciklus - 1. rok'!E17</f>
        <v>5</v>
      </c>
      <c r="F17" s="7">
        <f>'[1]Plan I ciklus - 1. rok'!F17-'[1]Realizacija I ciklus - 1. rok'!F17</f>
        <v>0</v>
      </c>
      <c r="G17" s="10">
        <f t="shared" si="2"/>
        <v>8</v>
      </c>
    </row>
    <row r="18" spans="1:12" ht="15.75" thickBot="1" x14ac:dyDescent="0.3">
      <c r="A18" s="5"/>
      <c r="B18" s="6" t="s">
        <v>20</v>
      </c>
      <c r="C18" s="7">
        <f>'[1]Plan I ciklus - 1. rok'!C18-'[1]Realizacija I ciklus - 1. rok'!C18</f>
        <v>0</v>
      </c>
      <c r="D18" s="7">
        <f>'[1]Plan I ciklus - 1. rok'!D18-'[1]Realizacija I ciklus - 1. rok'!D18+10</f>
        <v>15</v>
      </c>
      <c r="E18" s="7">
        <f>'[1]Plan I ciklus - 1. rok'!E18-'[1]Realizacija I ciklus - 1. rok'!E18+5</f>
        <v>6</v>
      </c>
      <c r="F18" s="7">
        <f>'[1]Plan I ciklus - 1. rok'!F18-'[1]Realizacija I ciklus - 1. rok'!F18</f>
        <v>0</v>
      </c>
      <c r="G18" s="10">
        <f t="shared" si="2"/>
        <v>21</v>
      </c>
    </row>
    <row r="19" spans="1:12" ht="15.75" thickBot="1" x14ac:dyDescent="0.3">
      <c r="A19" s="5"/>
      <c r="B19" s="16" t="s">
        <v>10</v>
      </c>
      <c r="C19" s="10">
        <f>SUM(C13:C18)</f>
        <v>37</v>
      </c>
      <c r="D19" s="10">
        <f>SUM(D13:D18)</f>
        <v>15</v>
      </c>
      <c r="E19" s="10">
        <f>SUM(E13:E18)</f>
        <v>28</v>
      </c>
      <c r="F19" s="10"/>
      <c r="G19" s="10">
        <f>SUM(G13:G18)</f>
        <v>80</v>
      </c>
    </row>
    <row r="20" spans="1:12" ht="15.75" thickBot="1" x14ac:dyDescent="0.3"/>
    <row r="21" spans="1:12" ht="24.95" customHeight="1" thickBot="1" x14ac:dyDescent="0.3">
      <c r="A21" s="17" t="s">
        <v>1</v>
      </c>
      <c r="B21" s="4" t="s">
        <v>21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</row>
    <row r="22" spans="1:12" ht="15.75" thickBot="1" x14ac:dyDescent="0.3">
      <c r="A22" s="18"/>
      <c r="B22" s="6" t="s">
        <v>22</v>
      </c>
      <c r="C22" s="8">
        <f>'[1]Plan I ciklus - 1. rok'!C22-'[1]Realizacija I ciklus - 1. rok'!C22</f>
        <v>0</v>
      </c>
      <c r="D22" s="8">
        <v>0</v>
      </c>
      <c r="E22" s="8">
        <v>3</v>
      </c>
      <c r="F22" s="8">
        <v>100</v>
      </c>
      <c r="G22" s="7">
        <f>SUM(C22:F22)</f>
        <v>103</v>
      </c>
    </row>
    <row r="23" spans="1:12" ht="15.75" thickBot="1" x14ac:dyDescent="0.3">
      <c r="A23" s="18"/>
      <c r="B23" s="6" t="s">
        <v>23</v>
      </c>
      <c r="C23" s="8">
        <f>'[1]Plan I ciklus - 1. rok'!C23-'[1]Realizacija I ciklus - 1. rok'!C23</f>
        <v>0</v>
      </c>
      <c r="D23" s="8">
        <f>'[1]Plan I ciklus - 1. rok'!D23-'[1]Realizacija I ciklus - 1. rok'!D23</f>
        <v>0</v>
      </c>
      <c r="E23" s="8">
        <v>2</v>
      </c>
      <c r="F23" s="8">
        <v>50</v>
      </c>
      <c r="G23" s="7">
        <f>SUM(C23:F23)</f>
        <v>52</v>
      </c>
    </row>
    <row r="24" spans="1:12" ht="15.75" thickBot="1" x14ac:dyDescent="0.3">
      <c r="A24" s="18"/>
      <c r="B24" s="16" t="s">
        <v>10</v>
      </c>
      <c r="C24" s="10">
        <f>C22+C23</f>
        <v>0</v>
      </c>
      <c r="D24" s="10">
        <f t="shared" ref="D24:G24" si="3">D22+D23</f>
        <v>0</v>
      </c>
      <c r="E24" s="10">
        <f t="shared" si="3"/>
        <v>5</v>
      </c>
      <c r="F24" s="10">
        <f t="shared" si="3"/>
        <v>150</v>
      </c>
      <c r="G24" s="10">
        <f t="shared" si="3"/>
        <v>155</v>
      </c>
    </row>
    <row r="25" spans="1:12" ht="15.75" thickBot="1" x14ac:dyDescent="0.3"/>
    <row r="26" spans="1:12" ht="24.95" customHeight="1" thickBot="1" x14ac:dyDescent="0.3">
      <c r="A26" s="3" t="s">
        <v>1</v>
      </c>
      <c r="B26" s="4" t="s">
        <v>24</v>
      </c>
      <c r="C26" s="4" t="s">
        <v>3</v>
      </c>
      <c r="D26" s="4" t="s">
        <v>4</v>
      </c>
      <c r="E26" s="4" t="s">
        <v>5</v>
      </c>
      <c r="F26" s="4" t="s">
        <v>6</v>
      </c>
      <c r="G26" s="4" t="s">
        <v>7</v>
      </c>
      <c r="L26" s="19"/>
    </row>
    <row r="27" spans="1:12" ht="19.5" customHeight="1" thickBot="1" x14ac:dyDescent="0.3">
      <c r="A27" s="5"/>
      <c r="B27" s="6" t="s">
        <v>25</v>
      </c>
      <c r="C27" s="7">
        <f>'[1]Plan I ciklus - 1. rok'!C27-'[1]Realizacija I ciklus - 1. rok'!C27</f>
        <v>13</v>
      </c>
      <c r="D27" s="7">
        <v>10</v>
      </c>
      <c r="E27" s="7"/>
      <c r="F27" s="20"/>
      <c r="G27" s="7">
        <f>SUM(C27:F27)</f>
        <v>23</v>
      </c>
      <c r="L27" s="19"/>
    </row>
    <row r="28" spans="1:12" ht="19.5" customHeight="1" thickBot="1" x14ac:dyDescent="0.3">
      <c r="A28" s="5"/>
      <c r="B28" s="6" t="s">
        <v>26</v>
      </c>
      <c r="C28" s="7"/>
      <c r="D28" s="7">
        <f>'[1]Plan I ciklus - 1. rok'!D28-'[1]Realizacija I ciklus - 1. rok'!D28</f>
        <v>15</v>
      </c>
      <c r="E28" s="7"/>
      <c r="F28" s="20"/>
      <c r="G28" s="7">
        <f>SUM(C28:F28)</f>
        <v>15</v>
      </c>
      <c r="L28" s="19"/>
    </row>
    <row r="29" spans="1:12" ht="19.5" customHeight="1" thickBot="1" x14ac:dyDescent="0.3">
      <c r="A29" s="5"/>
      <c r="B29" s="16" t="s">
        <v>10</v>
      </c>
      <c r="C29" s="10">
        <f>C27+C28</f>
        <v>13</v>
      </c>
      <c r="D29" s="10">
        <f t="shared" ref="D29:G29" si="4">D27+D28</f>
        <v>25</v>
      </c>
      <c r="E29" s="10"/>
      <c r="F29" s="10"/>
      <c r="G29" s="10">
        <f t="shared" si="4"/>
        <v>38</v>
      </c>
      <c r="L29" s="19"/>
    </row>
    <row r="30" spans="1:12" ht="15.75" thickBot="1" x14ac:dyDescent="0.3">
      <c r="A30" s="13"/>
      <c r="B30" s="14"/>
      <c r="C30" s="15"/>
      <c r="D30" s="15"/>
      <c r="E30" s="15"/>
      <c r="F30" s="15"/>
      <c r="G30" s="15"/>
      <c r="L30" s="19"/>
    </row>
    <row r="31" spans="1:12" ht="24.95" customHeight="1" thickBot="1" x14ac:dyDescent="0.3">
      <c r="A31" s="3" t="s">
        <v>1</v>
      </c>
      <c r="B31" s="4" t="s">
        <v>27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  <c r="H31" s="21"/>
    </row>
    <row r="32" spans="1:12" ht="26.25" thickBot="1" x14ac:dyDescent="0.3">
      <c r="A32" s="5"/>
      <c r="B32" s="22" t="s">
        <v>28</v>
      </c>
      <c r="C32" s="7">
        <f>'[1]Plan I ciklus - 1. rok'!C32-'[1]Realizacija I ciklus - 1. rok'!C32</f>
        <v>15</v>
      </c>
      <c r="D32" s="7">
        <f>'[1]Plan I ciklus - 1. rok'!D32-'[1]Realizacija I ciklus - 1. rok'!D32</f>
        <v>5</v>
      </c>
      <c r="E32" s="7">
        <f>'[1]Plan I ciklus - 1. rok'!E32-'[1]Realizacija I ciklus - 1. rok'!E32+3</f>
        <v>5</v>
      </c>
      <c r="F32" s="7">
        <f>'[1]Plan I ciklus - 1. rok'!F32-'[1]Realizacija I ciklus - 1. rok'!F32</f>
        <v>0</v>
      </c>
      <c r="G32" s="7">
        <f>SUM(C32:F32)</f>
        <v>25</v>
      </c>
      <c r="H32" s="23"/>
    </row>
    <row r="33" spans="1:8" ht="26.25" thickBot="1" x14ac:dyDescent="0.3">
      <c r="A33" s="5"/>
      <c r="B33" s="22" t="s">
        <v>29</v>
      </c>
      <c r="C33" s="7">
        <f>'[1]Plan I ciklus - 1. rok'!C33-'[1]Realizacija I ciklus - 1. rok'!C33</f>
        <v>0</v>
      </c>
      <c r="D33" s="7">
        <f>'[1]Plan I ciklus - 1. rok'!D33-'[1]Realizacija I ciklus - 1. rok'!D33</f>
        <v>13</v>
      </c>
      <c r="E33" s="7">
        <f>'[1]Plan I ciklus - 1. rok'!E33-'[1]Realizacija I ciklus - 1. rok'!E33</f>
        <v>8</v>
      </c>
      <c r="F33" s="7">
        <f>'[1]Plan I ciklus - 1. rok'!F33-'[1]Realizacija I ciklus - 1. rok'!F33</f>
        <v>0</v>
      </c>
      <c r="G33" s="7">
        <f>SUM(C33:F33)</f>
        <v>21</v>
      </c>
      <c r="H33" s="23"/>
    </row>
    <row r="34" spans="1:8" ht="15.75" thickBot="1" x14ac:dyDescent="0.3">
      <c r="A34" s="5"/>
      <c r="B34" s="16" t="s">
        <v>10</v>
      </c>
      <c r="C34" s="10">
        <f>C32+C33</f>
        <v>15</v>
      </c>
      <c r="D34" s="10">
        <f t="shared" ref="D34:E34" si="5">D32+D33</f>
        <v>18</v>
      </c>
      <c r="E34" s="10">
        <f t="shared" si="5"/>
        <v>13</v>
      </c>
      <c r="F34" s="10"/>
      <c r="G34" s="10">
        <f>G32+G33</f>
        <v>46</v>
      </c>
      <c r="H34" s="23"/>
    </row>
    <row r="35" spans="1:8" ht="15.75" thickBot="1" x14ac:dyDescent="0.3">
      <c r="H35" s="24"/>
    </row>
    <row r="36" spans="1:8" ht="24.95" customHeight="1" thickBot="1" x14ac:dyDescent="0.3">
      <c r="A36" s="3" t="s">
        <v>1</v>
      </c>
      <c r="B36" s="4" t="s">
        <v>30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24"/>
    </row>
    <row r="37" spans="1:8" ht="15.75" thickBot="1" x14ac:dyDescent="0.3">
      <c r="A37" s="5"/>
      <c r="B37" s="6" t="s">
        <v>31</v>
      </c>
      <c r="C37" s="7">
        <v>5</v>
      </c>
      <c r="D37" s="7">
        <f>'[1]Plan I ciklus - 1. rok'!D37-'[1]Realizacija I ciklus - 1. rok'!D37</f>
        <v>13</v>
      </c>
      <c r="E37" s="7">
        <f>'[1]Plan I ciklus - 1. rok'!E37-'[1]Realizacija I ciklus - 1. rok'!E37</f>
        <v>4</v>
      </c>
      <c r="F37" s="7">
        <f>'[1]Plan I ciklus - 1. rok'!F37-'[1]Realizacija I ciklus - 1. rok'!F37</f>
        <v>0</v>
      </c>
      <c r="G37" s="7">
        <f>SUM(C37:F37)</f>
        <v>22</v>
      </c>
    </row>
    <row r="38" spans="1:8" ht="15.75" thickBot="1" x14ac:dyDescent="0.3">
      <c r="A38" s="5"/>
      <c r="B38" s="6" t="s">
        <v>32</v>
      </c>
      <c r="C38" s="7">
        <f>'[1]Plan I ciklus - 1. rok'!C39-'[1]Realizacija I ciklus - 1. rok'!C39</f>
        <v>0</v>
      </c>
      <c r="D38" s="7">
        <f>'[1]Plan I ciklus - 1. rok'!D39-'[1]Realizacija I ciklus - 1. rok'!D39</f>
        <v>6</v>
      </c>
      <c r="E38" s="7">
        <f>'[1]Plan I ciklus - 1. rok'!E39-'[1]Realizacija I ciklus - 1. rok'!E39</f>
        <v>14</v>
      </c>
      <c r="F38" s="7">
        <f>'[1]Plan I ciklus - 1. rok'!F39-'[1]Realizacija I ciklus - 1. rok'!F39</f>
        <v>0</v>
      </c>
      <c r="G38" s="7">
        <f t="shared" ref="G38:G42" si="6">SUM(C38:F38)</f>
        <v>20</v>
      </c>
    </row>
    <row r="39" spans="1:8" ht="15.75" thickBot="1" x14ac:dyDescent="0.3">
      <c r="A39" s="5"/>
      <c r="B39" s="6" t="s">
        <v>33</v>
      </c>
      <c r="C39" s="7">
        <v>5</v>
      </c>
      <c r="D39" s="7">
        <f>'[1]Plan I ciklus - 1. rok'!D40-'[1]Realizacija I ciklus - 1. rok'!D40</f>
        <v>9</v>
      </c>
      <c r="E39" s="7">
        <f>'[1]Plan I ciklus - 1. rok'!E40-'[1]Realizacija I ciklus - 1. rok'!E40</f>
        <v>9</v>
      </c>
      <c r="F39" s="7">
        <f>'[1]Plan I ciklus - 1. rok'!F40-'[1]Realizacija I ciklus - 1. rok'!F40</f>
        <v>0</v>
      </c>
      <c r="G39" s="7">
        <f t="shared" si="6"/>
        <v>23</v>
      </c>
    </row>
    <row r="40" spans="1:8" ht="15.75" thickBot="1" x14ac:dyDescent="0.3">
      <c r="A40" s="5"/>
      <c r="B40" s="6" t="s">
        <v>34</v>
      </c>
      <c r="C40" s="7">
        <f>'[1]Plan I ciklus - 1. rok'!C41-'[1]Realizacija I ciklus - 1. rok'!C41+5</f>
        <v>8</v>
      </c>
      <c r="D40" s="7">
        <f>'[1]Plan I ciklus - 1. rok'!D41-'[1]Realizacija I ciklus - 1. rok'!D41</f>
        <v>9</v>
      </c>
      <c r="E40" s="7">
        <f>'[1]Plan I ciklus - 1. rok'!E41-'[1]Realizacija I ciklus - 1. rok'!E41</f>
        <v>9</v>
      </c>
      <c r="F40" s="7">
        <f>'[1]Plan I ciklus - 1. rok'!F41-'[1]Realizacija I ciklus - 1. rok'!F41</f>
        <v>0</v>
      </c>
      <c r="G40" s="7">
        <f t="shared" si="6"/>
        <v>26</v>
      </c>
    </row>
    <row r="41" spans="1:8" ht="19.5" customHeight="1" thickBot="1" x14ac:dyDescent="0.3">
      <c r="A41" s="5"/>
      <c r="B41" s="6" t="s">
        <v>35</v>
      </c>
      <c r="C41" s="7">
        <f>'[1]Plan I ciklus - 1. rok'!C42-'[1]Realizacija I ciklus - 1. rok'!C42</f>
        <v>4</v>
      </c>
      <c r="D41" s="7">
        <f>'[1]Plan I ciklus - 1. rok'!D42-'[1]Realizacija I ciklus - 1. rok'!D42</f>
        <v>10</v>
      </c>
      <c r="E41" s="7">
        <f>'[1]Plan I ciklus - 1. rok'!E42-'[1]Realizacija I ciklus - 1. rok'!E42</f>
        <v>9</v>
      </c>
      <c r="F41" s="7">
        <f>'[1]Plan I ciklus - 1. rok'!F42-'[1]Realizacija I ciklus - 1. rok'!F42</f>
        <v>0</v>
      </c>
      <c r="G41" s="7">
        <f t="shared" si="6"/>
        <v>23</v>
      </c>
    </row>
    <row r="42" spans="1:8" ht="19.5" customHeight="1" thickBot="1" x14ac:dyDescent="0.3">
      <c r="A42" s="5"/>
      <c r="B42" s="6" t="s">
        <v>36</v>
      </c>
      <c r="C42" s="7">
        <f>'[1]Plan I ciklus - 1. rok'!C44-'[1]Realizacija I ciklus - 1. rok'!C44</f>
        <v>0</v>
      </c>
      <c r="D42" s="7">
        <f>'[1]Plan I ciklus - 1. rok'!D44-'[1]Realizacija I ciklus - 1. rok'!D44</f>
        <v>0</v>
      </c>
      <c r="E42" s="7">
        <f>'[1]Plan I ciklus - 1. rok'!E44-'[1]Realizacija I ciklus - 1. rok'!E44</f>
        <v>6</v>
      </c>
      <c r="F42" s="7">
        <f>'[1]Plan I ciklus - 1. rok'!F44-'[1]Realizacija I ciklus - 1. rok'!F44</f>
        <v>0</v>
      </c>
      <c r="G42" s="7">
        <f t="shared" si="6"/>
        <v>6</v>
      </c>
    </row>
    <row r="43" spans="1:8" ht="19.5" customHeight="1" thickBot="1" x14ac:dyDescent="0.3">
      <c r="A43" s="5"/>
      <c r="B43" s="16" t="s">
        <v>10</v>
      </c>
      <c r="C43" s="10">
        <f>SUM(C37:C42)</f>
        <v>22</v>
      </c>
      <c r="D43" s="10">
        <f>SUM(D37:D42)</f>
        <v>47</v>
      </c>
      <c r="E43" s="10">
        <f>SUM(E37:E42)</f>
        <v>51</v>
      </c>
      <c r="F43" s="10"/>
      <c r="G43" s="10">
        <f>SUM(G37:G42)</f>
        <v>120</v>
      </c>
    </row>
    <row r="44" spans="1:8" ht="15.75" thickBot="1" x14ac:dyDescent="0.3"/>
    <row r="45" spans="1:8" ht="24.95" customHeight="1" thickBot="1" x14ac:dyDescent="0.3">
      <c r="A45" s="3" t="s">
        <v>1</v>
      </c>
      <c r="B45" s="4" t="s">
        <v>37</v>
      </c>
      <c r="C45" s="4" t="s">
        <v>3</v>
      </c>
      <c r="D45" s="4" t="s">
        <v>4</v>
      </c>
      <c r="E45" s="4" t="s">
        <v>5</v>
      </c>
      <c r="F45" s="4" t="s">
        <v>6</v>
      </c>
      <c r="G45" s="4" t="s">
        <v>7</v>
      </c>
    </row>
    <row r="46" spans="1:8" ht="15.75" thickBot="1" x14ac:dyDescent="0.3">
      <c r="A46" s="5"/>
      <c r="B46" s="6" t="s">
        <v>38</v>
      </c>
      <c r="C46" s="7">
        <f>'[1]Plan I ciklus - 1. rok'!C48-'[1]Realizacija I ciklus - 1. rok'!C48+5</f>
        <v>13</v>
      </c>
      <c r="D46" s="7">
        <f>'[1]Plan I ciklus - 1. rok'!D48-'[1]Realizacija I ciklus - 1. rok'!D48</f>
        <v>5</v>
      </c>
      <c r="E46" s="7">
        <f>'[1]Plan I ciklus - 1. rok'!E48-'[1]Realizacija I ciklus - 1. rok'!E48</f>
        <v>7</v>
      </c>
      <c r="F46" s="7">
        <f>'[1]Plan I ciklus - 1. rok'!F48-'[1]Realizacija I ciklus - 1. rok'!F48</f>
        <v>0</v>
      </c>
      <c r="G46" s="7">
        <f>SUM(C46:F46)</f>
        <v>25</v>
      </c>
    </row>
    <row r="47" spans="1:8" ht="15.75" thickBot="1" x14ac:dyDescent="0.3">
      <c r="A47" s="5"/>
      <c r="B47" s="6" t="s">
        <v>39</v>
      </c>
      <c r="C47" s="7">
        <f>'[1]Plan I ciklus - 1. rok'!C49-'[1]Realizacija I ciklus - 1. rok'!C49</f>
        <v>0</v>
      </c>
      <c r="D47" s="7">
        <f>'[1]Plan I ciklus - 1. rok'!D49-'[1]Realizacija I ciklus - 1. rok'!D49+5</f>
        <v>15</v>
      </c>
      <c r="E47" s="7">
        <f>'[1]Plan I ciklus - 1. rok'!E49-'[1]Realizacija I ciklus - 1. rok'!E49</f>
        <v>16</v>
      </c>
      <c r="F47" s="7">
        <f>'[1]Plan I ciklus - 1. rok'!F49-'[1]Realizacija I ciklus - 1. rok'!F49</f>
        <v>0</v>
      </c>
      <c r="G47" s="7">
        <f>SUM(C47:F47)</f>
        <v>31</v>
      </c>
    </row>
    <row r="48" spans="1:8" ht="15.75" thickBot="1" x14ac:dyDescent="0.3">
      <c r="A48" s="5"/>
      <c r="B48" s="16" t="s">
        <v>10</v>
      </c>
      <c r="C48" s="10">
        <f>SUM(C46:C47)</f>
        <v>13</v>
      </c>
      <c r="D48" s="10">
        <f t="shared" ref="D48:G48" si="7">SUM(D46:D47)</f>
        <v>20</v>
      </c>
      <c r="E48" s="10">
        <f t="shared" si="7"/>
        <v>23</v>
      </c>
      <c r="F48" s="10"/>
      <c r="G48" s="10">
        <f t="shared" si="7"/>
        <v>56</v>
      </c>
    </row>
    <row r="49" spans="1:9" ht="15.75" thickBot="1" x14ac:dyDescent="0.3"/>
    <row r="50" spans="1:9" ht="24.95" customHeight="1" thickBot="1" x14ac:dyDescent="0.3">
      <c r="A50" s="11" t="s">
        <v>1</v>
      </c>
      <c r="B50" s="4" t="s">
        <v>40</v>
      </c>
      <c r="C50" s="4" t="s">
        <v>3</v>
      </c>
      <c r="D50" s="4" t="s">
        <v>4</v>
      </c>
      <c r="E50" s="4" t="s">
        <v>5</v>
      </c>
      <c r="F50" s="4" t="s">
        <v>6</v>
      </c>
      <c r="G50" s="4" t="s">
        <v>7</v>
      </c>
    </row>
    <row r="51" spans="1:9" ht="15.75" thickBot="1" x14ac:dyDescent="0.3">
      <c r="A51" s="11"/>
      <c r="B51" s="6" t="s">
        <v>41</v>
      </c>
      <c r="C51" s="7">
        <f>'[1]Plan I ciklus - 1. rok'!C53-'[1]Realizacija I ciklus - 1. rok'!C53</f>
        <v>0</v>
      </c>
      <c r="D51" s="7">
        <f>'[1]Plan I ciklus - 1. rok'!D53-'[1]Realizacija I ciklus - 1. rok'!D53</f>
        <v>9</v>
      </c>
      <c r="E51" s="7">
        <f>'[1]Plan I ciklus - 1. rok'!E53-'[1]Realizacija I ciklus - 1. rok'!E53</f>
        <v>0</v>
      </c>
      <c r="F51" s="7">
        <f>'[1]Plan I ciklus - 1. rok'!F53-'[1]Realizacija I ciklus - 1. rok'!F53</f>
        <v>0</v>
      </c>
      <c r="G51" s="8">
        <f>SUM(C51:F51)</f>
        <v>9</v>
      </c>
    </row>
    <row r="52" spans="1:9" ht="15.75" thickBot="1" x14ac:dyDescent="0.3">
      <c r="A52" s="11"/>
      <c r="B52" s="6" t="s">
        <v>42</v>
      </c>
      <c r="C52" s="7">
        <f>'[1]Plan I ciklus - 1. rok'!C54-'[1]Realizacija I ciklus - 1. rok'!C54</f>
        <v>0</v>
      </c>
      <c r="D52" s="7">
        <f>'[1]Plan I ciklus - 1. rok'!D54-'[1]Realizacija I ciklus - 1. rok'!D54</f>
        <v>23</v>
      </c>
      <c r="E52" s="7">
        <f>'[1]Plan I ciklus - 1. rok'!E54-'[1]Realizacija I ciklus - 1. rok'!E54</f>
        <v>3</v>
      </c>
      <c r="F52" s="7">
        <f>'[1]Plan I ciklus - 1. rok'!F54-'[1]Realizacija I ciklus - 1. rok'!F54</f>
        <v>0</v>
      </c>
      <c r="G52" s="8">
        <f>SUM(C52:F52)</f>
        <v>26</v>
      </c>
    </row>
    <row r="53" spans="1:9" ht="15.75" thickBot="1" x14ac:dyDescent="0.3">
      <c r="A53" s="11"/>
      <c r="B53" s="6" t="s">
        <v>43</v>
      </c>
      <c r="C53" s="7">
        <f>'[1]Plan I ciklus - 1. rok'!C55-'[1]Realizacija I ciklus - 1. rok'!C55</f>
        <v>0</v>
      </c>
      <c r="D53" s="7">
        <v>13</v>
      </c>
      <c r="E53" s="7">
        <f>'[1]Plan I ciklus - 1. rok'!E55-'[1]Realizacija I ciklus - 1. rok'!E55+5</f>
        <v>15</v>
      </c>
      <c r="F53" s="7">
        <f>'[1]Plan I ciklus - 1. rok'!F55-'[1]Realizacija I ciklus - 1. rok'!F55</f>
        <v>0</v>
      </c>
      <c r="G53" s="8">
        <f t="shared" ref="G53:G56" si="8">SUM(C53:F53)</f>
        <v>28</v>
      </c>
    </row>
    <row r="54" spans="1:9" ht="15.75" thickBot="1" x14ac:dyDescent="0.3">
      <c r="A54" s="11"/>
      <c r="B54" s="6" t="s">
        <v>44</v>
      </c>
      <c r="C54" s="7">
        <f>'[1]Plan I ciklus - 1. rok'!C56-'[1]Realizacija I ciklus - 1. rok'!C56</f>
        <v>0</v>
      </c>
      <c r="D54" s="7">
        <f>'[1]Plan I ciklus - 1. rok'!D56-'[1]Realizacija I ciklus - 1. rok'!D56</f>
        <v>28</v>
      </c>
      <c r="E54" s="7">
        <f>'[1]Plan I ciklus - 1. rok'!E56-'[1]Realizacija I ciklus - 1. rok'!E56</f>
        <v>0</v>
      </c>
      <c r="F54" s="7">
        <f>'[1]Plan I ciklus - 1. rok'!F56-'[1]Realizacija I ciklus - 1. rok'!F56</f>
        <v>11</v>
      </c>
      <c r="G54" s="8">
        <f t="shared" si="8"/>
        <v>39</v>
      </c>
    </row>
    <row r="55" spans="1:9" ht="15.75" thickBot="1" x14ac:dyDescent="0.3">
      <c r="A55" s="11"/>
      <c r="B55" s="6" t="s">
        <v>45</v>
      </c>
      <c r="C55" s="7">
        <f>'[1]Plan I ciklus - 1. rok'!C57-'[1]Realizacija I ciklus - 1. rok'!C57</f>
        <v>0</v>
      </c>
      <c r="D55" s="7">
        <f>'[1]Plan I ciklus - 1. rok'!D57-'[1]Realizacija I ciklus - 1. rok'!D57</f>
        <v>19</v>
      </c>
      <c r="E55" s="7">
        <f>'[1]Plan I ciklus - 1. rok'!E57-'[1]Realizacija I ciklus - 1. rok'!E57</f>
        <v>9</v>
      </c>
      <c r="F55" s="7">
        <f>'[1]Plan I ciklus - 1. rok'!F57-'[1]Realizacija I ciklus - 1. rok'!F57</f>
        <v>0</v>
      </c>
      <c r="G55" s="8">
        <f t="shared" si="8"/>
        <v>28</v>
      </c>
    </row>
    <row r="56" spans="1:9" ht="15.75" thickBot="1" x14ac:dyDescent="0.3">
      <c r="A56" s="11"/>
      <c r="B56" s="6" t="s">
        <v>46</v>
      </c>
      <c r="C56" s="7">
        <f>'[1]Plan I ciklus - 1. rok'!C58-'[1]Realizacija I ciklus - 1. rok'!C58</f>
        <v>0</v>
      </c>
      <c r="D56" s="7">
        <v>13</v>
      </c>
      <c r="E56" s="7">
        <f>'[1]Plan I ciklus - 1. rok'!E58-'[1]Realizacija I ciklus - 1. rok'!E58+15</f>
        <v>25</v>
      </c>
      <c r="F56" s="7">
        <f>'[1]Plan I ciklus - 1. rok'!F58-'[1]Realizacija I ciklus - 1. rok'!F58</f>
        <v>0</v>
      </c>
      <c r="G56" s="8">
        <f t="shared" si="8"/>
        <v>38</v>
      </c>
    </row>
    <row r="57" spans="1:9" ht="15.75" thickBot="1" x14ac:dyDescent="0.3">
      <c r="A57" s="11"/>
      <c r="B57" s="16" t="s">
        <v>10</v>
      </c>
      <c r="C57" s="10"/>
      <c r="D57" s="10">
        <f>SUM(D51:D56)</f>
        <v>105</v>
      </c>
      <c r="E57" s="10">
        <f>SUM(E51:E56)</f>
        <v>52</v>
      </c>
      <c r="F57" s="10">
        <f>SUM(F51:F56)</f>
        <v>11</v>
      </c>
      <c r="G57" s="10">
        <f>SUM(G51:G56)</f>
        <v>168</v>
      </c>
    </row>
    <row r="58" spans="1:9" ht="15.75" thickBot="1" x14ac:dyDescent="0.3">
      <c r="A58" s="25"/>
      <c r="B58" s="26"/>
      <c r="C58" s="27"/>
      <c r="D58" s="27"/>
      <c r="E58" s="27"/>
      <c r="F58" s="27"/>
      <c r="G58" s="27"/>
    </row>
    <row r="59" spans="1:9" ht="15.75" thickBot="1" x14ac:dyDescent="0.3">
      <c r="A59" s="11" t="s">
        <v>1</v>
      </c>
      <c r="B59" s="28" t="s">
        <v>47</v>
      </c>
      <c r="C59" s="28" t="s">
        <v>3</v>
      </c>
      <c r="D59" s="28" t="s">
        <v>4</v>
      </c>
      <c r="E59" s="28" t="s">
        <v>5</v>
      </c>
      <c r="F59" s="28" t="s">
        <v>6</v>
      </c>
      <c r="G59" s="28" t="s">
        <v>7</v>
      </c>
    </row>
    <row r="60" spans="1:9" ht="24.95" customHeight="1" thickBot="1" x14ac:dyDescent="0.3">
      <c r="A60" s="11"/>
      <c r="B60" s="6" t="s">
        <v>48</v>
      </c>
      <c r="C60" s="7">
        <f>'[1]Plan I ciklus - 1. rok'!C62-'[1]Realizacija I ciklus - 1. rok'!C62</f>
        <v>0</v>
      </c>
      <c r="D60" s="7">
        <v>6</v>
      </c>
      <c r="E60" s="7">
        <f>'[1]Plan I ciklus - 1. rok'!E62-'[1]Realizacija I ciklus - 1. rok'!E62</f>
        <v>0</v>
      </c>
      <c r="F60" s="7">
        <f>'[1]Plan I ciklus - 1. rok'!F62-'[1]Realizacija I ciklus - 1. rok'!F62</f>
        <v>0</v>
      </c>
      <c r="G60" s="10">
        <f>SUM(C60:F60)</f>
        <v>6</v>
      </c>
    </row>
    <row r="61" spans="1:9" ht="15.75" thickBot="1" x14ac:dyDescent="0.3">
      <c r="A61" s="11"/>
      <c r="B61" s="12" t="s">
        <v>13</v>
      </c>
      <c r="C61" s="10"/>
      <c r="D61" s="10">
        <f>D60</f>
        <v>6</v>
      </c>
      <c r="E61" s="10"/>
      <c r="F61" s="10"/>
      <c r="G61" s="10">
        <f t="shared" ref="G61" si="9">G60</f>
        <v>6</v>
      </c>
      <c r="I61" s="29"/>
    </row>
    <row r="62" spans="1:9" ht="15.75" thickBot="1" x14ac:dyDescent="0.3">
      <c r="I62" s="29"/>
    </row>
    <row r="63" spans="1:9" ht="15" customHeight="1" thickBot="1" x14ac:dyDescent="0.3">
      <c r="A63" s="30" t="s">
        <v>1</v>
      </c>
      <c r="B63" s="31" t="s">
        <v>49</v>
      </c>
      <c r="C63" s="32" t="s">
        <v>3</v>
      </c>
      <c r="D63" s="32" t="s">
        <v>4</v>
      </c>
      <c r="E63" s="32" t="s">
        <v>5</v>
      </c>
      <c r="F63" s="32" t="s">
        <v>6</v>
      </c>
      <c r="G63" s="32" t="s">
        <v>7</v>
      </c>
      <c r="I63" s="29"/>
    </row>
    <row r="64" spans="1:9" ht="15.75" thickBot="1" x14ac:dyDescent="0.3">
      <c r="A64" s="33"/>
      <c r="B64" s="34" t="s">
        <v>50</v>
      </c>
      <c r="C64" s="35">
        <f>C6+C10+C19+C24+C29+C34+C43+C48+C57</f>
        <v>116</v>
      </c>
      <c r="D64" s="35">
        <f>D6+D10+D19+D24+D29+D34+D43+D48+D57</f>
        <v>243</v>
      </c>
      <c r="E64" s="35">
        <f>E6+E10+E19+E24+E29+E34+E43+E48+E57</f>
        <v>192</v>
      </c>
      <c r="F64" s="35">
        <f>F6+F10+F19+F24+F29+F34+F43+F48+F57</f>
        <v>161</v>
      </c>
      <c r="G64" s="35">
        <f>C64+D64+E64+F64</f>
        <v>712</v>
      </c>
      <c r="I64" s="29"/>
    </row>
    <row r="65" spans="1:9" ht="15.75" thickBot="1" x14ac:dyDescent="0.3">
      <c r="A65" s="33"/>
      <c r="B65" s="34" t="s">
        <v>51</v>
      </c>
      <c r="C65" s="35">
        <f>C61</f>
        <v>0</v>
      </c>
      <c r="D65" s="35">
        <f t="shared" ref="D65:F65" si="10">D61</f>
        <v>6</v>
      </c>
      <c r="E65" s="35">
        <f t="shared" si="10"/>
        <v>0</v>
      </c>
      <c r="F65" s="35">
        <f t="shared" si="10"/>
        <v>0</v>
      </c>
      <c r="G65" s="35">
        <f>C65+D65+E65+F65</f>
        <v>6</v>
      </c>
    </row>
    <row r="66" spans="1:9" ht="15.75" thickBot="1" x14ac:dyDescent="0.3">
      <c r="A66" s="33"/>
      <c r="B66" s="36" t="s">
        <v>52</v>
      </c>
      <c r="C66" s="35">
        <f>SUM(C64+C65)</f>
        <v>116</v>
      </c>
      <c r="D66" s="35">
        <f>SUM(D64+D65)</f>
        <v>249</v>
      </c>
      <c r="E66" s="35">
        <f>SUM(E64+E65)</f>
        <v>192</v>
      </c>
      <c r="F66" s="35">
        <f>SUM(F64+F65)</f>
        <v>161</v>
      </c>
      <c r="G66" s="35">
        <f>SUM(G64+G65)</f>
        <v>718</v>
      </c>
    </row>
    <row r="67" spans="1:9" ht="15.75" thickBot="1" x14ac:dyDescent="0.3">
      <c r="A67" s="29"/>
      <c r="C67" s="29"/>
      <c r="D67" s="29"/>
      <c r="E67" s="29"/>
      <c r="F67" s="29"/>
      <c r="G67" s="29"/>
    </row>
    <row r="68" spans="1:9" ht="15.75" thickBot="1" x14ac:dyDescent="0.3">
      <c r="A68" s="37" t="s">
        <v>53</v>
      </c>
      <c r="B68" s="38"/>
      <c r="C68" s="38"/>
      <c r="D68" s="38"/>
      <c r="E68" s="38"/>
      <c r="F68" s="39"/>
      <c r="G68" s="40"/>
    </row>
    <row r="69" spans="1:9" x14ac:dyDescent="0.25">
      <c r="A69" s="41" t="s">
        <v>3</v>
      </c>
      <c r="B69" s="42" t="s">
        <v>54</v>
      </c>
      <c r="C69" s="42"/>
      <c r="D69" s="42"/>
      <c r="E69" s="42"/>
      <c r="F69" s="43"/>
    </row>
    <row r="70" spans="1:9" x14ac:dyDescent="0.25">
      <c r="A70" s="41" t="s">
        <v>4</v>
      </c>
      <c r="B70" s="42" t="s">
        <v>55</v>
      </c>
      <c r="C70" s="42"/>
      <c r="D70" s="42"/>
      <c r="E70" s="42"/>
      <c r="F70" s="43"/>
    </row>
    <row r="71" spans="1:9" x14ac:dyDescent="0.25">
      <c r="A71" s="41" t="s">
        <v>5</v>
      </c>
      <c r="B71" s="42" t="s">
        <v>56</v>
      </c>
      <c r="C71" s="42"/>
      <c r="D71" s="42"/>
      <c r="E71" s="42"/>
      <c r="F71" s="43"/>
    </row>
    <row r="72" spans="1:9" x14ac:dyDescent="0.25">
      <c r="A72" s="41" t="s">
        <v>6</v>
      </c>
      <c r="B72" s="42" t="s">
        <v>57</v>
      </c>
      <c r="C72" s="42"/>
      <c r="D72" s="42"/>
      <c r="E72" s="42"/>
      <c r="F72" s="43"/>
    </row>
    <row r="73" spans="1:9" ht="15.75" thickBot="1" x14ac:dyDescent="0.3">
      <c r="A73" s="44" t="s">
        <v>7</v>
      </c>
      <c r="B73" s="45" t="s">
        <v>52</v>
      </c>
      <c r="C73" s="45"/>
      <c r="D73" s="45"/>
      <c r="E73" s="45"/>
      <c r="F73" s="46"/>
    </row>
    <row r="76" spans="1:9" x14ac:dyDescent="0.25">
      <c r="B76" t="s">
        <v>58</v>
      </c>
      <c r="C76" s="47" t="s">
        <v>59</v>
      </c>
      <c r="D76" s="47"/>
      <c r="E76" s="47"/>
      <c r="F76" s="47"/>
      <c r="G76" s="47"/>
      <c r="H76" s="47"/>
      <c r="I76" s="47"/>
    </row>
    <row r="77" spans="1:9" x14ac:dyDescent="0.25">
      <c r="B77" t="s">
        <v>60</v>
      </c>
      <c r="C77" s="47"/>
      <c r="D77" s="47"/>
      <c r="E77" s="47"/>
      <c r="F77" s="47"/>
      <c r="G77" s="47"/>
      <c r="H77" s="47"/>
      <c r="I77" s="47"/>
    </row>
    <row r="78" spans="1:9" x14ac:dyDescent="0.25">
      <c r="C78" s="47" t="s">
        <v>61</v>
      </c>
      <c r="D78" s="47"/>
      <c r="E78" s="47"/>
      <c r="F78" s="47"/>
      <c r="G78" s="47"/>
      <c r="H78" s="47"/>
      <c r="I78" s="47"/>
    </row>
  </sheetData>
  <mergeCells count="21">
    <mergeCell ref="C76:I76"/>
    <mergeCell ref="C77:I77"/>
    <mergeCell ref="C78:I78"/>
    <mergeCell ref="A68:F68"/>
    <mergeCell ref="B69:F69"/>
    <mergeCell ref="B70:F70"/>
    <mergeCell ref="B71:F71"/>
    <mergeCell ref="B72:F72"/>
    <mergeCell ref="B73:F73"/>
    <mergeCell ref="A31:A34"/>
    <mergeCell ref="A36:A43"/>
    <mergeCell ref="A45:A48"/>
    <mergeCell ref="A50:A57"/>
    <mergeCell ref="A59:A61"/>
    <mergeCell ref="A63:A66"/>
    <mergeCell ref="A1:G2"/>
    <mergeCell ref="A3:A6"/>
    <mergeCell ref="A8:A10"/>
    <mergeCell ref="A12:A19"/>
    <mergeCell ref="A21:A24"/>
    <mergeCell ref="A26:A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1" manualBreakCount="1">
    <brk id="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 I ciklus - 2. rok</vt:lpstr>
      <vt:lpstr>'Plan I ciklus - 2. rok'!Print_Area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Alija Isaković</dc:creator>
  <cp:lastModifiedBy>Alija Isaković</cp:lastModifiedBy>
  <dcterms:created xsi:type="dcterms:W3CDTF">2026-08-21T07:17:39Z</dcterms:created>
  <dcterms:modified xsi:type="dcterms:W3CDTF">2026-08-21T07:18:09Z</dcterms:modified>
</cp:coreProperties>
</file>